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12120" windowHeight="6480" activeTab="0"/>
  </bookViews>
  <sheets>
    <sheet name="Bioritmo" sheetId="1" r:id="rId1"/>
  </sheets>
  <definedNames>
    <definedName name="_xlnm.Print_Area" localSheetId="0">'Bioritmo'!$A$1:$F$66</definedName>
  </definedNames>
  <calcPr fullCalcOnLoad="1"/>
</workbook>
</file>

<file path=xl/sharedStrings.xml><?xml version="1.0" encoding="utf-8"?>
<sst xmlns="http://schemas.openxmlformats.org/spreadsheetml/2006/main" count="11" uniqueCount="11">
  <si>
    <t>Data Nascita</t>
  </si>
  <si>
    <t>Data Bioritmo</t>
  </si>
  <si>
    <t>Numero Giorni</t>
  </si>
  <si>
    <t>Data</t>
  </si>
  <si>
    <t>Giorno Settimana</t>
  </si>
  <si>
    <t>Nr. Giorni d'età</t>
  </si>
  <si>
    <t>Ciclo Fisico</t>
  </si>
  <si>
    <t>Ciclo Psichico</t>
  </si>
  <si>
    <t>Ciclo Intellettivo</t>
  </si>
  <si>
    <t>CALCOLO CICLI BIORITMICI - Arco Temporale di 35 Giorni</t>
  </si>
  <si>
    <t>By Max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</si>
</sst>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d/m/yyyy"/>
    <numFmt numFmtId="174" formatCode="_-* #,##0.0000_-;\-* #,##0.0000_-;_-* &quot;-&quot;_-;_-@_-"/>
    <numFmt numFmtId="175" formatCode="d/m"/>
    <numFmt numFmtId="176" formatCode="#,##0.000;[Red]\-#,##0.000"/>
    <numFmt numFmtId="177" formatCode="#,##0.0000;[Red]\-#,##0.0000"/>
    <numFmt numFmtId="178" formatCode="[$-410]dddd\ d\ mmmm\ yyyy"/>
    <numFmt numFmtId="179" formatCode="#,##0.00_ ;[Red]\-#,##0.00\ "/>
    <numFmt numFmtId="180" formatCode="#,##0.000_ ;[Red]\-#,##0.000\ 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6"/>
      <color indexed="6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6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1" fontId="0" fillId="0" borderId="0" xfId="16" applyAlignment="1">
      <alignment/>
    </xf>
    <xf numFmtId="14" fontId="0" fillId="0" borderId="0" xfId="0" applyNumberFormat="1" applyAlignment="1">
      <alignment/>
    </xf>
    <xf numFmtId="14" fontId="0" fillId="0" borderId="0" xfId="16" applyNumberFormat="1" applyFont="1" applyAlignment="1">
      <alignment horizontal="center"/>
    </xf>
    <xf numFmtId="171" fontId="0" fillId="0" borderId="0" xfId="16" applyNumberFormat="1" applyAlignment="1">
      <alignment/>
    </xf>
    <xf numFmtId="41" fontId="1" fillId="2" borderId="1" xfId="16" applyFont="1" applyFill="1" applyBorder="1" applyAlignment="1">
      <alignment horizontal="center"/>
    </xf>
    <xf numFmtId="171" fontId="2" fillId="2" borderId="1" xfId="16" applyNumberFormat="1" applyFont="1" applyFill="1" applyBorder="1" applyAlignment="1">
      <alignment horizontal="center"/>
    </xf>
    <xf numFmtId="14" fontId="1" fillId="2" borderId="1" xfId="16" applyNumberFormat="1" applyFont="1" applyFill="1" applyBorder="1" applyAlignment="1">
      <alignment horizontal="center"/>
    </xf>
    <xf numFmtId="41" fontId="3" fillId="3" borderId="2" xfId="16" applyFont="1" applyFill="1" applyBorder="1" applyAlignment="1">
      <alignment horizontal="center"/>
    </xf>
    <xf numFmtId="41" fontId="3" fillId="3" borderId="0" xfId="16" applyFont="1" applyFill="1" applyBorder="1" applyAlignment="1">
      <alignment horizontal="center"/>
    </xf>
    <xf numFmtId="172" fontId="4" fillId="2" borderId="3" xfId="16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71" fontId="6" fillId="2" borderId="1" xfId="16" applyNumberFormat="1" applyFont="1" applyFill="1" applyBorder="1" applyAlignment="1">
      <alignment horizontal="center"/>
    </xf>
    <xf numFmtId="171" fontId="9" fillId="2" borderId="1" xfId="16" applyNumberFormat="1" applyFont="1" applyFill="1" applyBorder="1" applyAlignment="1">
      <alignment horizontal="center"/>
    </xf>
    <xf numFmtId="14" fontId="0" fillId="2" borderId="1" xfId="0" applyNumberFormat="1" applyFill="1" applyBorder="1" applyAlignment="1" applyProtection="1">
      <alignment/>
      <protection hidden="1"/>
    </xf>
    <xf numFmtId="41" fontId="0" fillId="2" borderId="1" xfId="16" applyFill="1" applyBorder="1" applyAlignment="1" applyProtection="1">
      <alignment/>
      <protection hidden="1"/>
    </xf>
    <xf numFmtId="177" fontId="0" fillId="3" borderId="1" xfId="16" applyNumberFormat="1" applyFill="1" applyBorder="1" applyAlignment="1" applyProtection="1">
      <alignment/>
      <protection hidden="1"/>
    </xf>
    <xf numFmtId="14" fontId="9" fillId="0" borderId="0" xfId="0" applyNumberFormat="1" applyFont="1" applyAlignment="1">
      <alignment horizontal="center"/>
    </xf>
    <xf numFmtId="173" fontId="4" fillId="4" borderId="4" xfId="0" applyNumberFormat="1" applyFont="1" applyFill="1" applyBorder="1" applyAlignment="1" applyProtection="1">
      <alignment horizontal="center"/>
      <protection locked="0"/>
    </xf>
    <xf numFmtId="41" fontId="4" fillId="4" borderId="4" xfId="16" applyFont="1" applyFill="1" applyBorder="1" applyAlignment="1" applyProtection="1">
      <alignment horizontal="center"/>
      <protection hidden="1"/>
    </xf>
    <xf numFmtId="14" fontId="5" fillId="0" borderId="0" xfId="16" applyNumberFormat="1" applyFont="1" applyAlignment="1" applyProtection="1">
      <alignment/>
      <protection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Cicli Bioritmici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8825"/>
          <c:h val="0.82725"/>
        </c:manualLayout>
      </c:layout>
      <c:lineChart>
        <c:grouping val="standard"/>
        <c:varyColors val="0"/>
        <c:ser>
          <c:idx val="0"/>
          <c:order val="0"/>
          <c:tx>
            <c:v>Fisico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Bioritmo!$A$9:$A$43</c:f>
              <c:strCache/>
            </c:strRef>
          </c:cat>
          <c:val>
            <c:numRef>
              <c:f>Bioritmo!$D$9:$D$43</c:f>
              <c:numCache/>
            </c:numRef>
          </c:val>
          <c:smooth val="1"/>
        </c:ser>
        <c:ser>
          <c:idx val="1"/>
          <c:order val="1"/>
          <c:tx>
            <c:v>Psich.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Bioritmo!$A$9:$A$43</c:f>
              <c:strCache/>
            </c:strRef>
          </c:cat>
          <c:val>
            <c:numRef>
              <c:f>Bioritmo!$E$9:$E$43</c:f>
              <c:numCache/>
            </c:numRef>
          </c:val>
          <c:smooth val="1"/>
        </c:ser>
        <c:ser>
          <c:idx val="2"/>
          <c:order val="2"/>
          <c:tx>
            <c:v>Intell.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Bioritmo!$A$9:$A$43</c:f>
              <c:strCache/>
            </c:strRef>
          </c:cat>
          <c:val>
            <c:numRef>
              <c:f>Bioritmo!$F$9:$F$43</c:f>
              <c:numCache/>
            </c:numRef>
          </c:val>
          <c:smooth val="1"/>
        </c:ser>
        <c:axId val="64052301"/>
        <c:axId val="39599798"/>
      </c:lineChart>
      <c:catAx>
        <c:axId val="64052301"/>
        <c:scaling>
          <c:orientation val="minMax"/>
        </c:scaling>
        <c:axPos val="b"/>
        <c:majorGridlines/>
        <c:delete val="0"/>
        <c:numFmt formatCode="d/m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599798"/>
        <c:crosses val="autoZero"/>
        <c:auto val="0"/>
        <c:lblOffset val="100"/>
        <c:noMultiLvlLbl val="0"/>
      </c:catAx>
      <c:valAx>
        <c:axId val="39599798"/>
        <c:scaling>
          <c:orientation val="minMax"/>
        </c:scaling>
        <c:axPos val="l"/>
        <c:majorGridlines/>
        <c:delete val="0"/>
        <c:numFmt formatCode="#,##0.00;[Red](#,##0.00)" sourceLinked="0"/>
        <c:majorTickMark val="in"/>
        <c:minorTickMark val="none"/>
        <c:tickLblPos val="nextTo"/>
        <c:crossAx val="640523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75"/>
          <c:y val="0.9385"/>
        </c:manualLayout>
      </c:layout>
      <c:overlay val="0"/>
    </c:legend>
    <c:plotVisOnly val="1"/>
    <c:dispBlanksAs val="gap"/>
    <c:showDLblsOverMax val="0"/>
  </c:chart>
  <c:spPr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123825</xdr:rowOff>
    </xdr:from>
    <xdr:to>
      <xdr:col>5</xdr:col>
      <xdr:colOff>1152525</xdr:colOff>
      <xdr:row>69</xdr:row>
      <xdr:rowOff>104775</xdr:rowOff>
    </xdr:to>
    <xdr:graphicFrame>
      <xdr:nvGraphicFramePr>
        <xdr:cNvPr id="1" name="Chart 1"/>
        <xdr:cNvGraphicFramePr/>
      </xdr:nvGraphicFramePr>
      <xdr:xfrm>
        <a:off x="28575" y="7258050"/>
        <a:ext cx="73247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96" zoomScaleNormal="96" workbookViewId="0" topLeftCell="A1">
      <selection activeCell="F5" sqref="F5"/>
    </sheetView>
  </sheetViews>
  <sheetFormatPr defaultColWidth="9.140625" defaultRowHeight="12.75"/>
  <cols>
    <col min="1" max="1" width="18.7109375" style="2" customWidth="1"/>
    <col min="2" max="2" width="18.140625" style="2" customWidth="1"/>
    <col min="3" max="3" width="18.7109375" style="1" customWidth="1"/>
    <col min="4" max="6" width="18.7109375" style="4" customWidth="1"/>
    <col min="7" max="7" width="11.7109375" style="2" customWidth="1"/>
  </cols>
  <sheetData>
    <row r="1" ht="12.75">
      <c r="A1" s="17" t="s">
        <v>10</v>
      </c>
    </row>
    <row r="2" spans="1:11" ht="20.25">
      <c r="A2" s="21" t="s">
        <v>9</v>
      </c>
      <c r="B2" s="22"/>
      <c r="C2" s="22"/>
      <c r="D2" s="22"/>
      <c r="E2" s="22"/>
      <c r="F2" s="23"/>
      <c r="G2" s="8"/>
      <c r="H2" s="9"/>
      <c r="I2" s="9"/>
      <c r="J2" s="9"/>
      <c r="K2" s="9"/>
    </row>
    <row r="3" ht="12.75">
      <c r="E3" s="20"/>
    </row>
    <row r="4" spans="2:6" ht="15.75">
      <c r="B4" s="10" t="s">
        <v>0</v>
      </c>
      <c r="D4" s="10" t="s">
        <v>1</v>
      </c>
      <c r="F4" s="11" t="s">
        <v>2</v>
      </c>
    </row>
    <row r="5" spans="2:6" ht="15.75">
      <c r="B5" s="18">
        <v>39019</v>
      </c>
      <c r="D5" s="18">
        <v>39902</v>
      </c>
      <c r="F5" s="19">
        <f>(N(D5)-N(B5))</f>
        <v>883</v>
      </c>
    </row>
    <row r="8" spans="1:7" ht="12.75">
      <c r="A8" s="7" t="s">
        <v>3</v>
      </c>
      <c r="B8" s="7" t="s">
        <v>4</v>
      </c>
      <c r="C8" s="5" t="s">
        <v>5</v>
      </c>
      <c r="D8" s="12" t="s">
        <v>6</v>
      </c>
      <c r="E8" s="13" t="s">
        <v>7</v>
      </c>
      <c r="F8" s="6" t="s">
        <v>8</v>
      </c>
      <c r="G8" s="3"/>
    </row>
    <row r="9" spans="1:6" ht="12.75" customHeight="1">
      <c r="A9" s="14">
        <f>D5</f>
        <v>39902</v>
      </c>
      <c r="B9" s="14" t="str">
        <f>TEXT(A9,"gggg")</f>
        <v>lunedì</v>
      </c>
      <c r="C9" s="15">
        <f>F5</f>
        <v>883</v>
      </c>
      <c r="D9" s="16">
        <f>SIN((C9*(360/23))*PI()/180)</f>
        <v>0.6310879443260574</v>
      </c>
      <c r="E9" s="16">
        <f>SIN((C9*(360/28))*PI()/180)</f>
        <v>-0.22252093395633632</v>
      </c>
      <c r="F9" s="16">
        <f>SIN((C9*(360/33))*PI()/180)</f>
        <v>-0.9988673391830091</v>
      </c>
    </row>
    <row r="10" spans="1:6" ht="12.75">
      <c r="A10" s="14">
        <f>A9+1</f>
        <v>39903</v>
      </c>
      <c r="B10" s="14" t="str">
        <f>TEXT(A10,"gggg")</f>
        <v>martedì</v>
      </c>
      <c r="C10" s="15">
        <f>C9+1</f>
        <v>884</v>
      </c>
      <c r="D10" s="16">
        <f aca="true" t="shared" si="0" ref="D10:D43">SIN((C10*(360/23))*PI()/180)</f>
        <v>0.3984010898462365</v>
      </c>
      <c r="E10" s="16">
        <f aca="true" t="shared" si="1" ref="E10:E43">SIN((C10*(360/28))*PI()/180)</f>
        <v>-0.43388373911757033</v>
      </c>
      <c r="F10" s="16">
        <f aca="true" t="shared" si="2" ref="F10:F43">SIN((C10*(360/33))*PI()/180)</f>
        <v>-0.9718115683235466</v>
      </c>
    </row>
    <row r="11" spans="1:6" ht="12.75">
      <c r="A11" s="14">
        <f aca="true" t="shared" si="3" ref="A11:A43">A10+1</f>
        <v>39904</v>
      </c>
      <c r="B11" s="14" t="str">
        <f aca="true" t="shared" si="4" ref="B11:B43">TEXT(A11,"gggg")</f>
        <v>mercoledì</v>
      </c>
      <c r="C11" s="15">
        <f aca="true" t="shared" si="5" ref="C11:C43">C10+1</f>
        <v>885</v>
      </c>
      <c r="D11" s="16">
        <f t="shared" si="0"/>
        <v>0.13616664909625809</v>
      </c>
      <c r="E11" s="16">
        <f t="shared" si="1"/>
        <v>-0.6234898018587149</v>
      </c>
      <c r="F11" s="16">
        <f t="shared" si="2"/>
        <v>-0.9096319953545268</v>
      </c>
    </row>
    <row r="12" spans="1:6" ht="12.75">
      <c r="A12" s="14">
        <f t="shared" si="3"/>
        <v>39905</v>
      </c>
      <c r="B12" s="14" t="str">
        <f t="shared" si="4"/>
        <v>giovedì</v>
      </c>
      <c r="C12" s="15">
        <f t="shared" si="5"/>
        <v>886</v>
      </c>
      <c r="D12" s="16">
        <f t="shared" si="0"/>
        <v>-0.13616664909624643</v>
      </c>
      <c r="E12" s="16">
        <f t="shared" si="1"/>
        <v>-0.7818314824680449</v>
      </c>
      <c r="F12" s="16">
        <f t="shared" si="2"/>
        <v>-0.8145759520503467</v>
      </c>
    </row>
    <row r="13" spans="1:6" ht="12.75">
      <c r="A13" s="14">
        <f t="shared" si="3"/>
        <v>39906</v>
      </c>
      <c r="B13" s="14" t="str">
        <f t="shared" si="4"/>
        <v>venerdì</v>
      </c>
      <c r="C13" s="15">
        <f t="shared" si="5"/>
        <v>887</v>
      </c>
      <c r="D13" s="16">
        <f t="shared" si="0"/>
        <v>-0.3984010898462518</v>
      </c>
      <c r="E13" s="16">
        <f t="shared" si="1"/>
        <v>-0.9009688679024258</v>
      </c>
      <c r="F13" s="16">
        <f t="shared" si="2"/>
        <v>-0.690079011482125</v>
      </c>
    </row>
    <row r="14" spans="1:6" ht="12.75">
      <c r="A14" s="14">
        <f t="shared" si="3"/>
        <v>39907</v>
      </c>
      <c r="B14" s="14" t="str">
        <f t="shared" si="4"/>
        <v>sabato</v>
      </c>
      <c r="C14" s="15">
        <f t="shared" si="5"/>
        <v>888</v>
      </c>
      <c r="D14" s="16">
        <f t="shared" si="0"/>
        <v>-0.6310879443260483</v>
      </c>
      <c r="E14" s="16">
        <f t="shared" si="1"/>
        <v>-0.9749279121818187</v>
      </c>
      <c r="F14" s="16">
        <f t="shared" si="2"/>
        <v>-0.5406408174556119</v>
      </c>
    </row>
    <row r="15" spans="1:6" ht="12.75">
      <c r="A15" s="14">
        <f t="shared" si="3"/>
        <v>39908</v>
      </c>
      <c r="B15" s="14" t="str">
        <f t="shared" si="4"/>
        <v>domenica</v>
      </c>
      <c r="C15" s="15">
        <f t="shared" si="5"/>
        <v>889</v>
      </c>
      <c r="D15" s="16">
        <f t="shared" si="0"/>
        <v>-0.8169698930104453</v>
      </c>
      <c r="E15" s="16">
        <f t="shared" si="1"/>
        <v>-1</v>
      </c>
      <c r="F15" s="16">
        <f t="shared" si="2"/>
        <v>-0.37166245566034223</v>
      </c>
    </row>
    <row r="16" spans="1:6" ht="12.75">
      <c r="A16" s="14">
        <f t="shared" si="3"/>
        <v>39909</v>
      </c>
      <c r="B16" s="14" t="str">
        <f t="shared" si="4"/>
        <v>lunedì</v>
      </c>
      <c r="C16" s="15">
        <f t="shared" si="5"/>
        <v>890</v>
      </c>
      <c r="D16" s="16">
        <f t="shared" si="0"/>
        <v>-0.9422609221188167</v>
      </c>
      <c r="E16" s="16">
        <f t="shared" si="1"/>
        <v>-0.9749279121818262</v>
      </c>
      <c r="F16" s="16">
        <f t="shared" si="2"/>
        <v>-0.18925124436045263</v>
      </c>
    </row>
    <row r="17" spans="1:6" ht="12.75">
      <c r="A17" s="14">
        <f t="shared" si="3"/>
        <v>39910</v>
      </c>
      <c r="B17" s="14" t="str">
        <f t="shared" si="4"/>
        <v>martedì</v>
      </c>
      <c r="C17" s="15">
        <f t="shared" si="5"/>
        <v>891</v>
      </c>
      <c r="D17" s="16">
        <f t="shared" si="0"/>
        <v>-0.9976687691905392</v>
      </c>
      <c r="E17" s="16">
        <f t="shared" si="1"/>
        <v>-0.9009688679024279</v>
      </c>
      <c r="F17" s="16">
        <f t="shared" si="2"/>
        <v>-1.372122901410755E-14</v>
      </c>
    </row>
    <row r="18" spans="1:6" ht="12.75">
      <c r="A18" s="14">
        <f t="shared" si="3"/>
        <v>39911</v>
      </c>
      <c r="B18" s="14" t="str">
        <f t="shared" si="4"/>
        <v>mercoledì</v>
      </c>
      <c r="C18" s="15">
        <f t="shared" si="5"/>
        <v>892</v>
      </c>
      <c r="D18" s="16">
        <f t="shared" si="0"/>
        <v>-0.9790840876823264</v>
      </c>
      <c r="E18" s="16">
        <f t="shared" si="1"/>
        <v>-0.7818314824680302</v>
      </c>
      <c r="F18" s="16">
        <f t="shared" si="2"/>
        <v>0.18925124436039778</v>
      </c>
    </row>
    <row r="19" spans="1:6" ht="12.75">
      <c r="A19" s="14">
        <f t="shared" si="3"/>
        <v>39912</v>
      </c>
      <c r="B19" s="14" t="str">
        <f t="shared" si="4"/>
        <v>giovedì</v>
      </c>
      <c r="C19" s="15">
        <f t="shared" si="5"/>
        <v>893</v>
      </c>
      <c r="D19" s="16">
        <f t="shared" si="0"/>
        <v>-0.8878852184023778</v>
      </c>
      <c r="E19" s="16">
        <f t="shared" si="1"/>
        <v>-0.623489801858741</v>
      </c>
      <c r="F19" s="16">
        <f t="shared" si="2"/>
        <v>0.37166245566031675</v>
      </c>
    </row>
    <row r="20" spans="1:6" ht="12.75">
      <c r="A20" s="14">
        <f t="shared" si="3"/>
        <v>39913</v>
      </c>
      <c r="B20" s="14" t="str">
        <f t="shared" si="4"/>
        <v>venerdì</v>
      </c>
      <c r="C20" s="15">
        <f t="shared" si="5"/>
        <v>894</v>
      </c>
      <c r="D20" s="16">
        <f t="shared" si="0"/>
        <v>-0.7308359642781395</v>
      </c>
      <c r="E20" s="16">
        <f t="shared" si="1"/>
        <v>-0.43388373911752354</v>
      </c>
      <c r="F20" s="16">
        <f t="shared" si="2"/>
        <v>0.5406408174555888</v>
      </c>
    </row>
    <row r="21" spans="1:6" ht="12.75">
      <c r="A21" s="14">
        <f t="shared" si="3"/>
        <v>39914</v>
      </c>
      <c r="B21" s="14" t="str">
        <f t="shared" si="4"/>
        <v>sabato</v>
      </c>
      <c r="C21" s="15">
        <f t="shared" si="5"/>
        <v>895</v>
      </c>
      <c r="D21" s="16">
        <f t="shared" si="0"/>
        <v>-0.519583950035443</v>
      </c>
      <c r="E21" s="16">
        <f t="shared" si="1"/>
        <v>-0.2225209339563411</v>
      </c>
      <c r="F21" s="16">
        <f t="shared" si="2"/>
        <v>0.6900790114820846</v>
      </c>
    </row>
    <row r="22" spans="1:6" ht="12.75">
      <c r="A22" s="14">
        <f t="shared" si="3"/>
        <v>39915</v>
      </c>
      <c r="B22" s="14" t="str">
        <f t="shared" si="4"/>
        <v>domenica</v>
      </c>
      <c r="C22" s="15">
        <f t="shared" si="5"/>
        <v>896</v>
      </c>
      <c r="D22" s="16">
        <f t="shared" si="0"/>
        <v>-0.2697967711570513</v>
      </c>
      <c r="E22" s="16">
        <f t="shared" si="1"/>
        <v>-7.840950111415168E-15</v>
      </c>
      <c r="F22" s="16">
        <f t="shared" si="2"/>
        <v>0.8145759520503308</v>
      </c>
    </row>
    <row r="23" spans="1:6" ht="12.75">
      <c r="A23" s="14">
        <f t="shared" si="3"/>
        <v>39916</v>
      </c>
      <c r="B23" s="14" t="str">
        <f t="shared" si="4"/>
        <v>lunedì</v>
      </c>
      <c r="C23" s="15">
        <f t="shared" si="5"/>
        <v>897</v>
      </c>
      <c r="D23" s="16">
        <f t="shared" si="0"/>
        <v>-1.6661585305888238E-14</v>
      </c>
      <c r="E23" s="16">
        <f t="shared" si="1"/>
        <v>0.2225209339562981</v>
      </c>
      <c r="F23" s="16">
        <f t="shared" si="2"/>
        <v>0.9096319953545036</v>
      </c>
    </row>
    <row r="24" spans="1:6" ht="12.75">
      <c r="A24" s="14">
        <f t="shared" si="3"/>
        <v>39917</v>
      </c>
      <c r="B24" s="14" t="str">
        <f t="shared" si="4"/>
        <v>martedì</v>
      </c>
      <c r="C24" s="15">
        <f t="shared" si="5"/>
        <v>898</v>
      </c>
      <c r="D24" s="16">
        <f t="shared" si="0"/>
        <v>0.26979677115699185</v>
      </c>
      <c r="E24" s="16">
        <f t="shared" si="1"/>
        <v>0.4338837391175606</v>
      </c>
      <c r="F24" s="16">
        <f t="shared" si="2"/>
        <v>0.9718115683235402</v>
      </c>
    </row>
    <row r="25" spans="1:6" ht="12.75">
      <c r="A25" s="14">
        <f t="shared" si="3"/>
        <v>39918</v>
      </c>
      <c r="B25" s="14" t="str">
        <f t="shared" si="4"/>
        <v>mercoledì</v>
      </c>
      <c r="C25" s="15">
        <f t="shared" si="5"/>
        <v>899</v>
      </c>
      <c r="D25" s="16">
        <f t="shared" si="0"/>
        <v>0.5195839500354146</v>
      </c>
      <c r="E25" s="16">
        <f t="shared" si="1"/>
        <v>0.6234898018587288</v>
      </c>
      <c r="F25" s="16">
        <f t="shared" si="2"/>
        <v>0.9988673391830064</v>
      </c>
    </row>
    <row r="26" spans="1:6" ht="12.75">
      <c r="A26" s="14">
        <f t="shared" si="3"/>
        <v>39919</v>
      </c>
      <c r="B26" s="14" t="str">
        <f t="shared" si="4"/>
        <v>giovedì</v>
      </c>
      <c r="C26" s="15">
        <f t="shared" si="5"/>
        <v>900</v>
      </c>
      <c r="D26" s="16">
        <f t="shared" si="0"/>
        <v>0.7308359642781167</v>
      </c>
      <c r="E26" s="16">
        <f t="shared" si="1"/>
        <v>0.7818314824680382</v>
      </c>
      <c r="F26" s="16">
        <f t="shared" si="2"/>
        <v>0.9898214418809334</v>
      </c>
    </row>
    <row r="27" spans="1:6" ht="12.75">
      <c r="A27" s="14">
        <f t="shared" si="3"/>
        <v>39920</v>
      </c>
      <c r="B27" s="14" t="str">
        <f t="shared" si="4"/>
        <v>venerdì</v>
      </c>
      <c r="C27" s="15">
        <f t="shared" si="5"/>
        <v>901</v>
      </c>
      <c r="D27" s="16">
        <f t="shared" si="0"/>
        <v>0.8878852184023756</v>
      </c>
      <c r="E27" s="16">
        <f t="shared" si="1"/>
        <v>0.9009688679024211</v>
      </c>
      <c r="F27" s="16">
        <f t="shared" si="2"/>
        <v>0.9450008187146788</v>
      </c>
    </row>
    <row r="28" spans="1:6" ht="12.75">
      <c r="A28" s="14">
        <f t="shared" si="3"/>
        <v>39921</v>
      </c>
      <c r="B28" s="14" t="str">
        <f t="shared" si="4"/>
        <v>sabato</v>
      </c>
      <c r="C28" s="15">
        <f t="shared" si="5"/>
        <v>902</v>
      </c>
      <c r="D28" s="16">
        <f t="shared" si="0"/>
        <v>0.9790840876823254</v>
      </c>
      <c r="E28" s="16">
        <f t="shared" si="1"/>
        <v>0.9749279121818226</v>
      </c>
      <c r="F28" s="16">
        <f t="shared" si="2"/>
        <v>0.8660254037844396</v>
      </c>
    </row>
    <row r="29" spans="1:6" ht="12.75">
      <c r="A29" s="14">
        <f t="shared" si="3"/>
        <v>39922</v>
      </c>
      <c r="B29" s="14" t="str">
        <f t="shared" si="4"/>
        <v>domenica</v>
      </c>
      <c r="C29" s="15">
        <f t="shared" si="5"/>
        <v>903</v>
      </c>
      <c r="D29" s="16">
        <f t="shared" si="0"/>
        <v>0.9976687691905376</v>
      </c>
      <c r="E29" s="16">
        <f t="shared" si="1"/>
        <v>1</v>
      </c>
      <c r="F29" s="16">
        <f t="shared" si="2"/>
        <v>0.7557495743542588</v>
      </c>
    </row>
    <row r="30" spans="1:6" ht="12.75">
      <c r="A30" s="14">
        <f t="shared" si="3"/>
        <v>39923</v>
      </c>
      <c r="B30" s="14" t="str">
        <f t="shared" si="4"/>
        <v>lunedì</v>
      </c>
      <c r="C30" s="15">
        <f t="shared" si="5"/>
        <v>904</v>
      </c>
      <c r="D30" s="16">
        <f t="shared" si="0"/>
        <v>0.9422609221188278</v>
      </c>
      <c r="E30" s="16">
        <f t="shared" si="1"/>
        <v>0.9749279121818222</v>
      </c>
      <c r="F30" s="16">
        <f t="shared" si="2"/>
        <v>0.6181589862206051</v>
      </c>
    </row>
    <row r="31" spans="1:6" ht="12.75">
      <c r="A31" s="14">
        <f t="shared" si="3"/>
        <v>39924</v>
      </c>
      <c r="B31" s="14" t="str">
        <f t="shared" si="4"/>
        <v>martedì</v>
      </c>
      <c r="C31" s="15">
        <f t="shared" si="5"/>
        <v>905</v>
      </c>
      <c r="D31" s="16">
        <f t="shared" si="0"/>
        <v>0.8169698930104481</v>
      </c>
      <c r="E31" s="16">
        <f t="shared" si="1"/>
        <v>0.9009688679024203</v>
      </c>
      <c r="F31" s="16">
        <f t="shared" si="2"/>
        <v>0.45822652172743455</v>
      </c>
    </row>
    <row r="32" spans="1:6" ht="12.75">
      <c r="A32" s="14">
        <f t="shared" si="3"/>
        <v>39925</v>
      </c>
      <c r="B32" s="14" t="str">
        <f t="shared" si="4"/>
        <v>mercoledì</v>
      </c>
      <c r="C32" s="15">
        <f t="shared" si="5"/>
        <v>906</v>
      </c>
      <c r="D32" s="16">
        <f t="shared" si="0"/>
        <v>0.6310879443260521</v>
      </c>
      <c r="E32" s="16">
        <f t="shared" si="1"/>
        <v>0.7818314824680193</v>
      </c>
      <c r="F32" s="16">
        <f t="shared" si="2"/>
        <v>0.28173255684145476</v>
      </c>
    </row>
    <row r="33" spans="1:6" ht="12.75">
      <c r="A33" s="14">
        <f t="shared" si="3"/>
        <v>39926</v>
      </c>
      <c r="B33" s="14" t="str">
        <f t="shared" si="4"/>
        <v>giovedì</v>
      </c>
      <c r="C33" s="15">
        <f t="shared" si="5"/>
        <v>907</v>
      </c>
      <c r="D33" s="16">
        <f t="shared" si="0"/>
        <v>0.3984010898462302</v>
      </c>
      <c r="E33" s="16">
        <f t="shared" si="1"/>
        <v>0.6234898018587273</v>
      </c>
      <c r="F33" s="16">
        <f t="shared" si="2"/>
        <v>0.09505604330420758</v>
      </c>
    </row>
    <row r="34" spans="1:6" ht="12.75">
      <c r="A34" s="14">
        <f t="shared" si="3"/>
        <v>39927</v>
      </c>
      <c r="B34" s="14" t="str">
        <f t="shared" si="4"/>
        <v>venerdì</v>
      </c>
      <c r="C34" s="15">
        <f t="shared" si="5"/>
        <v>908</v>
      </c>
      <c r="D34" s="16">
        <f t="shared" si="0"/>
        <v>0.13616664909627943</v>
      </c>
      <c r="E34" s="16">
        <f t="shared" si="1"/>
        <v>0.43388373911753325</v>
      </c>
      <c r="F34" s="16">
        <f t="shared" si="2"/>
        <v>-0.0950560433041588</v>
      </c>
    </row>
    <row r="35" spans="1:6" ht="12.75">
      <c r="A35" s="14">
        <f t="shared" si="3"/>
        <v>39928</v>
      </c>
      <c r="B35" s="14" t="str">
        <f t="shared" si="4"/>
        <v>sabato</v>
      </c>
      <c r="C35" s="15">
        <f t="shared" si="5"/>
        <v>909</v>
      </c>
      <c r="D35" s="16">
        <f t="shared" si="0"/>
        <v>-0.13616664909622506</v>
      </c>
      <c r="E35" s="16">
        <f t="shared" si="1"/>
        <v>0.22252093395632389</v>
      </c>
      <c r="F35" s="16">
        <f t="shared" si="2"/>
        <v>-0.28173255684140774</v>
      </c>
    </row>
    <row r="36" spans="1:6" ht="12.75">
      <c r="A36" s="14">
        <f t="shared" si="3"/>
        <v>39929</v>
      </c>
      <c r="B36" s="14" t="str">
        <f t="shared" si="4"/>
        <v>domenica</v>
      </c>
      <c r="C36" s="15">
        <f t="shared" si="5"/>
        <v>910</v>
      </c>
      <c r="D36" s="16">
        <f t="shared" si="0"/>
        <v>-0.398401089846232</v>
      </c>
      <c r="E36" s="16">
        <f t="shared" si="1"/>
        <v>-9.800103437096475E-15</v>
      </c>
      <c r="F36" s="16">
        <f t="shared" si="2"/>
        <v>-0.458226521727391</v>
      </c>
    </row>
    <row r="37" spans="1:6" ht="12.75">
      <c r="A37" s="14">
        <f t="shared" si="3"/>
        <v>39930</v>
      </c>
      <c r="B37" s="14" t="str">
        <f t="shared" si="4"/>
        <v>lunedì</v>
      </c>
      <c r="C37" s="15">
        <f t="shared" si="5"/>
        <v>911</v>
      </c>
      <c r="D37" s="16">
        <f t="shared" si="0"/>
        <v>-0.6310879443260536</v>
      </c>
      <c r="E37" s="16">
        <f t="shared" si="1"/>
        <v>-0.22252093395631528</v>
      </c>
      <c r="F37" s="16">
        <f t="shared" si="2"/>
        <v>-0.6181589862205888</v>
      </c>
    </row>
    <row r="38" spans="1:6" ht="12.75">
      <c r="A38" s="14">
        <f t="shared" si="3"/>
        <v>39931</v>
      </c>
      <c r="B38" s="14" t="str">
        <f t="shared" si="4"/>
        <v>martedì</v>
      </c>
      <c r="C38" s="15">
        <f t="shared" si="5"/>
        <v>912</v>
      </c>
      <c r="D38" s="16">
        <f t="shared" si="0"/>
        <v>-0.8169698930104492</v>
      </c>
      <c r="E38" s="16">
        <f t="shared" si="1"/>
        <v>-0.43388373911757655</v>
      </c>
      <c r="F38" s="16">
        <f t="shared" si="2"/>
        <v>-0.7557495743542454</v>
      </c>
    </row>
    <row r="39" spans="1:6" ht="12.75">
      <c r="A39" s="14">
        <f t="shared" si="3"/>
        <v>39932</v>
      </c>
      <c r="B39" s="14" t="str">
        <f t="shared" si="4"/>
        <v>mercoledì</v>
      </c>
      <c r="C39" s="15">
        <f t="shared" si="5"/>
        <v>913</v>
      </c>
      <c r="D39" s="16">
        <f t="shared" si="0"/>
        <v>-0.9422609221188285</v>
      </c>
      <c r="E39" s="16">
        <f t="shared" si="1"/>
        <v>-0.6234898018587426</v>
      </c>
      <c r="F39" s="16">
        <f t="shared" si="2"/>
        <v>-0.8660254037844294</v>
      </c>
    </row>
    <row r="40" spans="1:6" ht="12.75">
      <c r="A40" s="14">
        <f t="shared" si="3"/>
        <v>39933</v>
      </c>
      <c r="B40" s="14" t="str">
        <f t="shared" si="4"/>
        <v>giovedì</v>
      </c>
      <c r="C40" s="15">
        <f t="shared" si="5"/>
        <v>914</v>
      </c>
      <c r="D40" s="16">
        <f t="shared" si="0"/>
        <v>-0.9976687691905416</v>
      </c>
      <c r="E40" s="16">
        <f t="shared" si="1"/>
        <v>-0.7818314824680492</v>
      </c>
      <c r="F40" s="16">
        <f t="shared" si="2"/>
        <v>-0.9450008187146628</v>
      </c>
    </row>
    <row r="41" spans="1:6" ht="12.75">
      <c r="A41" s="14">
        <f t="shared" si="3"/>
        <v>39934</v>
      </c>
      <c r="B41" s="14" t="str">
        <f t="shared" si="4"/>
        <v>venerdì</v>
      </c>
      <c r="C41" s="15">
        <f t="shared" si="5"/>
        <v>915</v>
      </c>
      <c r="D41" s="16">
        <f t="shared" si="0"/>
        <v>-0.9790840876823249</v>
      </c>
      <c r="E41" s="16">
        <f t="shared" si="1"/>
        <v>-0.9009688679024288</v>
      </c>
      <c r="F41" s="16">
        <f t="shared" si="2"/>
        <v>-0.9898214418809345</v>
      </c>
    </row>
    <row r="42" spans="1:6" ht="12.75">
      <c r="A42" s="14">
        <f t="shared" si="3"/>
        <v>39935</v>
      </c>
      <c r="B42" s="14" t="str">
        <f t="shared" si="4"/>
        <v>sabato</v>
      </c>
      <c r="C42" s="15">
        <f t="shared" si="5"/>
        <v>916</v>
      </c>
      <c r="D42" s="16">
        <f t="shared" si="0"/>
        <v>-0.8878852184023746</v>
      </c>
      <c r="E42" s="16">
        <f t="shared" si="1"/>
        <v>-0.9749279121818266</v>
      </c>
      <c r="F42" s="16">
        <f t="shared" si="2"/>
        <v>-0.9988673391830087</v>
      </c>
    </row>
    <row r="43" spans="1:6" ht="12.75">
      <c r="A43" s="14">
        <f t="shared" si="3"/>
        <v>39936</v>
      </c>
      <c r="B43" s="14" t="str">
        <f t="shared" si="4"/>
        <v>domenica</v>
      </c>
      <c r="C43" s="15">
        <f t="shared" si="5"/>
        <v>917</v>
      </c>
      <c r="D43" s="16">
        <f t="shared" si="0"/>
        <v>-0.7308359642781154</v>
      </c>
      <c r="E43" s="16">
        <f t="shared" si="1"/>
        <v>-1</v>
      </c>
      <c r="F43" s="16">
        <f t="shared" si="2"/>
        <v>-0.9718115683235518</v>
      </c>
    </row>
  </sheetData>
  <sheetProtection password="E9AD" sheet="1" objects="1" scenarios="1"/>
  <mergeCells count="1">
    <mergeCell ref="A2:F2"/>
  </mergeCells>
  <printOptions/>
  <pageMargins left="0.7874015748031497" right="0.7874015748031497" top="0.5905511811023623" bottom="0.5905511811023623" header="0.5118110236220472" footer="0.5118110236220472"/>
  <pageSetup fitToHeight="1" fitToWidth="1" horizontalDpi="180" verticalDpi="18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TORRE DI MEZZO S.N.C.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w98</dc:creator>
  <cp:keywords/>
  <dc:description/>
  <cp:lastModifiedBy>Cinzia</cp:lastModifiedBy>
  <cp:lastPrinted>2003-05-27T11:04:03Z</cp:lastPrinted>
  <dcterms:created xsi:type="dcterms:W3CDTF">2001-09-18T08:39:52Z</dcterms:created>
  <dcterms:modified xsi:type="dcterms:W3CDTF">2009-03-30T11:41:56Z</dcterms:modified>
  <cp:category/>
  <cp:version/>
  <cp:contentType/>
  <cp:contentStatus/>
</cp:coreProperties>
</file>